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9c\AC\Temp\"/>
    </mc:Choice>
  </mc:AlternateContent>
  <xr:revisionPtr revIDLastSave="0" documentId="8_{46B016D5-EA17-4B2A-94A2-F8B7FA5D17D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МТ_2021" sheetId="1" r:id="rId1"/>
  </sheets>
  <definedNames>
    <definedName name="_xlnm.Print_Titles" localSheetId="0">МТ_2021!$A:$B,МТ_2021!$8:$8</definedName>
    <definedName name="_xlnm.Print_Area" localSheetId="0">МТ_2021!$A$1:$N$82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78" i="1"/>
  <c r="N79" i="1"/>
  <c r="E80" i="1"/>
  <c r="F80" i="1"/>
  <c r="G80" i="1"/>
  <c r="H80" i="1"/>
  <c r="I80" i="1"/>
  <c r="J80" i="1"/>
  <c r="K80" i="1"/>
  <c r="L80" i="1"/>
  <c r="M80" i="1"/>
  <c r="D80" i="1"/>
  <c r="C80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N80" i="1" l="1"/>
</calcChain>
</file>

<file path=xl/sharedStrings.xml><?xml version="1.0" encoding="utf-8"?>
<sst xmlns="http://schemas.openxmlformats.org/spreadsheetml/2006/main" count="90" uniqueCount="90">
  <si>
    <t>Додаток</t>
  </si>
  <si>
    <t>до розпорядження голови адміністрації</t>
  </si>
  <si>
    <t>16 червня 2021 року № 377</t>
  </si>
  <si>
    <t>Розподіл</t>
  </si>
  <si>
    <t xml:space="preserve"> між місцевими бюджетами Київської області обсягу 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 на 2021 рік за КПКВК 3719350</t>
  </si>
  <si>
    <t>грн</t>
  </si>
  <si>
    <t>№ з/п</t>
  </si>
  <si>
    <t>Назва місцевого бюджету адміністративно-територіальної одиниці</t>
  </si>
  <si>
    <t>Обсяг субвенції, грн</t>
  </si>
  <si>
    <t>Разом</t>
  </si>
  <si>
    <r>
      <t>Закупівля засобів навчання та обладнання (крім комп'ютерного) для учнів початкових класів, що навчаються за новими методиками відповідно до Концепції «Нова українська школа»</t>
    </r>
    <r>
      <rPr>
        <b/>
        <sz val="12"/>
        <color indexed="8"/>
        <rFont val="Times New Roman"/>
        <family val="1"/>
        <charset val="204"/>
      </rPr>
      <t xml:space="preserve"> (видатки розвитку), 25%</t>
    </r>
  </si>
  <si>
    <r>
      <t xml:space="preserve">Закупівля сучасних меблів для початкових класів нової української школи </t>
    </r>
    <r>
      <rPr>
        <b/>
        <sz val="12"/>
        <color indexed="8"/>
        <rFont val="Times New Roman"/>
        <family val="1"/>
        <charset val="204"/>
      </rPr>
      <t>(видатки розвитку), 35%</t>
    </r>
  </si>
  <si>
    <r>
      <t xml:space="preserve">Закупівля комп'ютерного обладнання для початкових класів </t>
    </r>
    <r>
      <rPr>
        <b/>
        <sz val="12"/>
        <color indexed="8"/>
        <rFont val="Times New Roman"/>
        <family val="1"/>
        <charset val="204"/>
      </rPr>
      <t>(видатки розвитку), 40%</t>
    </r>
  </si>
  <si>
    <r>
      <t xml:space="preserve">Закупівля комп'ютерного та мультимедійного обладанання, пристосувань для навчальних кабінетів, засобів навчання, у тому числі навчально-методичної та навчальної літератури, зошитів з друкованої основою, у тому числі їх електронних версій та з аудіосупроводом, для ЗЗСО, що є учасниками всеукраїнського інноваційного освітнього проєкту </t>
    </r>
    <r>
      <rPr>
        <b/>
        <sz val="12"/>
        <color indexed="8"/>
        <rFont val="Times New Roman"/>
        <family val="1"/>
        <charset val="204"/>
      </rPr>
      <t xml:space="preserve">(видатки розвитку) </t>
    </r>
  </si>
  <si>
    <r>
      <t xml:space="preserve">підвищення кваліфікації вчителів, асистентів вчителів у закладах післядипломної педагогічної освіти комунальної форми власності </t>
    </r>
    <r>
      <rPr>
        <b/>
        <sz val="12"/>
        <color indexed="8"/>
        <rFont val="Times New Roman"/>
        <family val="1"/>
        <charset val="204"/>
      </rPr>
      <t>(видатки споживання)</t>
    </r>
  </si>
  <si>
    <r>
      <t xml:space="preserve">проведення супервізії </t>
    </r>
    <r>
      <rPr>
        <b/>
        <sz val="12"/>
        <color indexed="8"/>
        <rFont val="Times New Roman"/>
        <family val="1"/>
        <charset val="204"/>
      </rPr>
      <t>(видатки споживання)</t>
    </r>
  </si>
  <si>
    <r>
      <t xml:space="preserve">підвищення кваліфікації вчителів, які забезпечують здобуття учнями 5-11(12) класів загальної середньої освіти </t>
    </r>
    <r>
      <rPr>
        <b/>
        <sz val="12"/>
        <color indexed="8"/>
        <rFont val="Times New Roman"/>
        <family val="1"/>
        <charset val="204"/>
      </rPr>
      <t>(видатки споживання)</t>
    </r>
  </si>
  <si>
    <t>Обласний бюджет Київської області</t>
  </si>
  <si>
    <t>Бюджет Калитянської селищної територіальної громади</t>
  </si>
  <si>
    <t>Бюджет Пісківської селищної територіальної громади</t>
  </si>
  <si>
    <t>Бюджет Медвинської сільської територіальної громади</t>
  </si>
  <si>
    <t>Бюджет Великодимерської селищної територіальної громади</t>
  </si>
  <si>
    <t>Бюджет Дівичківської сільської територіальної громади</t>
  </si>
  <si>
    <t>Бюджет Фурсівської сільської територіальної громади</t>
  </si>
  <si>
    <t>Бюджет Узинської міської територіальної громади</t>
  </si>
  <si>
    <t>Бюджет Тетіївської міської територіальної громади</t>
  </si>
  <si>
    <t>Бюджет Студениківської сільської територіальної громади</t>
  </si>
  <si>
    <t>Бюджет Баришівської селищної територіальної громади</t>
  </si>
  <si>
    <t>Бюджет Бородянської селищної територіальної громади</t>
  </si>
  <si>
    <t>Бюджет Ковалівської сільської територіальної громади</t>
  </si>
  <si>
    <t xml:space="preserve">Бюджет Миронівської міської територіальної громади </t>
  </si>
  <si>
    <t xml:space="preserve">Бюджет Березанської міської територіальної громади </t>
  </si>
  <si>
    <t xml:space="preserve">Бюджет Бучанської міської територіальної громади </t>
  </si>
  <si>
    <t xml:space="preserve">Бюджет Ржищівської міської територіальної громади </t>
  </si>
  <si>
    <t xml:space="preserve">Бюджет Обухівської міської територіальної громади </t>
  </si>
  <si>
    <t xml:space="preserve">Бюджет Богуславської міської територіальної громади </t>
  </si>
  <si>
    <t xml:space="preserve">Бюджет Глевахівської селищної територіальної громади </t>
  </si>
  <si>
    <t xml:space="preserve">Бюджет Ташанської сільської територіальної громади </t>
  </si>
  <si>
    <t xml:space="preserve">Бюджет Томашівської сільської територіальної громади </t>
  </si>
  <si>
    <t xml:space="preserve">Бюджет Циблівської сільської територіальної громади </t>
  </si>
  <si>
    <t xml:space="preserve">Бюджет Зазимської сільської територіальної громади </t>
  </si>
  <si>
    <t>Бюджет Калинівської селищної територіальної громади (Броварський район)</t>
  </si>
  <si>
    <t>Бюджет Бишівської сільської територіальної громади</t>
  </si>
  <si>
    <t>Бюджет Білогородської сільської територіальної громади</t>
  </si>
  <si>
    <t>Бюджет Білоцерківської міської територіальної громади</t>
  </si>
  <si>
    <t>Бюджет Бориспільської міської територіальної громади</t>
  </si>
  <si>
    <t>Бюджет Борщагівська сільської територіальної громади</t>
  </si>
  <si>
    <t>Бюджет Боярської міської територіальної громади</t>
  </si>
  <si>
    <t>Бюджет Броварської міської територіальної громади</t>
  </si>
  <si>
    <t>Бюджет Васильківської міської територіальної громади</t>
  </si>
  <si>
    <t>Бюджет Вишгородської міської територіальної громади</t>
  </si>
  <si>
    <t>Бюджет Вишневої міської територіальної громади</t>
  </si>
  <si>
    <t>Бюджет Володарської селищної територіальної громади</t>
  </si>
  <si>
    <t>Бюджет Вороньківської сільської територіальної громади</t>
  </si>
  <si>
    <t>Бюджет Гатненської сільської територіальної громади</t>
  </si>
  <si>
    <t>Бюджет Гірської сільської територіальної громади</t>
  </si>
  <si>
    <t>Бюджет Гостомельської селищної територіальної громади</t>
  </si>
  <si>
    <t xml:space="preserve">Бюджет Гребінківської селищної територіальної громади </t>
  </si>
  <si>
    <t>Бюджет Димерської селищної територіальної громади</t>
  </si>
  <si>
    <t>Бюджет Дмитрівської сільської територіальної громади</t>
  </si>
  <si>
    <t>Бюджет Згурівської селищної територіальної громади</t>
  </si>
  <si>
    <t>Бюджет Золочівської сільської територіальної громади</t>
  </si>
  <si>
    <t>Бюджет Іванківської селищної територіальної громади</t>
  </si>
  <si>
    <t>Бюджет Ірпінської міської територіальної громади</t>
  </si>
  <si>
    <t>Бюджет Кагарлицької міської територіальної громади</t>
  </si>
  <si>
    <r>
      <t xml:space="preserve">Бюджет Калинівської селищної територіальної громади </t>
    </r>
    <r>
      <rPr>
        <u/>
        <sz val="14"/>
        <rFont val="Times New Roman"/>
        <family val="1"/>
        <charset val="204"/>
      </rPr>
      <t>(Фастівський район)</t>
    </r>
  </si>
  <si>
    <t>Бюджет Кожанської селищної територіальної громади</t>
  </si>
  <si>
    <t>Бюджет Козинської селищної територіальної громади</t>
  </si>
  <si>
    <t>Бюджет Коцюбинської селищної територіальної громади</t>
  </si>
  <si>
    <t xml:space="preserve">Бюджет Макарівської селищної територіальної громади </t>
  </si>
  <si>
    <t>Бюджет Маловільшанської  сільської територіальної громади</t>
  </si>
  <si>
    <t>Бюджет Немішаївської селищної територіальної громади</t>
  </si>
  <si>
    <t>Бюджет Переяславської міської територіальної громади</t>
  </si>
  <si>
    <t>Бюджет Петрівської сільської територіальної громади</t>
  </si>
  <si>
    <t>Бюджет Пірнівської сільської територіальної громади</t>
  </si>
  <si>
    <t>Бюджет Поліської сільської територіальної громади</t>
  </si>
  <si>
    <t>Бюджет Пристоличної сільської територіальної громади</t>
  </si>
  <si>
    <t>Бюджет Рокитнянської селищної територіальної громади</t>
  </si>
  <si>
    <t>Бюджет Сквирської міської територіальної громади</t>
  </si>
  <si>
    <t>Бюджет Славутицької міської територіальної громади</t>
  </si>
  <si>
    <t>Бюджет Ставищенської селищної територіальної громади</t>
  </si>
  <si>
    <t>Бюджет Таращанської міської територіальної громади</t>
  </si>
  <si>
    <t>Бюджет Української міської територіальної громади</t>
  </si>
  <si>
    <t>Бюджет Фастівської міської територіальної громади</t>
  </si>
  <si>
    <t>Бюджет Феодосіївської сільської територіальної громади</t>
  </si>
  <si>
    <t xml:space="preserve">Бюджет Чабанівської селищної територіальної громади </t>
  </si>
  <si>
    <t>Бюджет Яготинської міської територіальної громади</t>
  </si>
  <si>
    <t>Нерозподілено видатки</t>
  </si>
  <si>
    <t>РАЗОМ</t>
  </si>
  <si>
    <t>Директор департаменту освіти і науки адміністрації                                                                                                                                                                                            Жанна 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</si>
</sst>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_ ;[Red]\-#,##0.00\ "/>
    <numFmt numFmtId="166" formatCode="#,##0_ ;[Red]\-#,##0\ "/>
    <numFmt numFmtId="167" formatCode="#,##0.00000_ ;[Red]\-#,##0.00000\ "/>
  </numFmts>
  <fonts count="27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9"/>
      <name val="Calibri"/>
      <family val="2"/>
    </font>
    <font>
      <b/>
      <sz val="16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2" fillId="0" borderId="0"/>
    <xf numFmtId="0" fontId="4" fillId="7" borderId="1" applyNumberFormat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7" fillId="16" borderId="3" applyNumberFormat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</cellStyleXfs>
  <cellXfs count="54">
    <xf numFmtId="0" fontId="0" fillId="0" borderId="0" xfId="0"/>
    <xf numFmtId="0" fontId="14" fillId="0" borderId="4" xfId="19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17" fillId="0" borderId="4" xfId="19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/>
    </xf>
    <xf numFmtId="0" fontId="17" fillId="0" borderId="4" xfId="19" applyFont="1" applyFill="1" applyBorder="1" applyAlignment="1">
      <alignment horizontal="left" vertical="top" wrapText="1"/>
    </xf>
    <xf numFmtId="0" fontId="15" fillId="0" borderId="0" xfId="0" applyFont="1"/>
    <xf numFmtId="164" fontId="0" fillId="0" borderId="0" xfId="0" applyNumberFormat="1"/>
    <xf numFmtId="166" fontId="0" fillId="0" borderId="0" xfId="0" applyNumberFormat="1"/>
    <xf numFmtId="166" fontId="11" fillId="0" borderId="0" xfId="0" applyNumberFormat="1" applyFont="1" applyFill="1" applyBorder="1" applyAlignment="1">
      <alignment horizontal="center" vertical="center" wrapText="1" shrinkToFit="1"/>
    </xf>
    <xf numFmtId="166" fontId="14" fillId="0" borderId="4" xfId="19" applyNumberFormat="1" applyFont="1" applyFill="1" applyBorder="1" applyAlignment="1">
      <alignment horizontal="center" vertical="center" wrapText="1"/>
    </xf>
    <xf numFmtId="166" fontId="15" fillId="0" borderId="0" xfId="0" applyNumberFormat="1" applyFont="1"/>
    <xf numFmtId="166" fontId="17" fillId="0" borderId="4" xfId="19" applyNumberFormat="1" applyFont="1" applyFill="1" applyBorder="1" applyAlignment="1">
      <alignment horizontal="center" vertical="center" wrapText="1"/>
    </xf>
    <xf numFmtId="166" fontId="17" fillId="0" borderId="4" xfId="19" applyNumberFormat="1" applyFont="1" applyFill="1" applyBorder="1" applyAlignment="1">
      <alignment horizontal="center" vertical="top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6" fontId="17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166" fontId="11" fillId="0" borderId="0" xfId="0" applyNumberFormat="1" applyFont="1" applyFill="1" applyBorder="1" applyAlignment="1">
      <alignment horizontal="right" vertical="center" wrapText="1" shrinkToFit="1"/>
    </xf>
    <xf numFmtId="166" fontId="15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 shrinkToFit="1"/>
    </xf>
    <xf numFmtId="166" fontId="18" fillId="0" borderId="4" xfId="0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 applyFill="1"/>
    <xf numFmtId="166" fontId="24" fillId="0" borderId="0" xfId="0" applyNumberFormat="1" applyFont="1" applyFill="1"/>
    <xf numFmtId="166" fontId="24" fillId="0" borderId="0" xfId="0" applyNumberFormat="1" applyFont="1" applyFill="1" applyAlignment="1">
      <alignment horizontal="right"/>
    </xf>
    <xf numFmtId="166" fontId="23" fillId="0" borderId="0" xfId="0" applyNumberFormat="1" applyFont="1"/>
    <xf numFmtId="166" fontId="25" fillId="0" borderId="0" xfId="0" applyNumberFormat="1" applyFont="1"/>
    <xf numFmtId="0" fontId="25" fillId="0" borderId="0" xfId="0" applyFont="1"/>
    <xf numFmtId="167" fontId="25" fillId="0" borderId="0" xfId="0" applyNumberFormat="1" applyFont="1"/>
    <xf numFmtId="167" fontId="25" fillId="0" borderId="0" xfId="0" applyNumberFormat="1" applyFont="1" applyAlignment="1">
      <alignment horizontal="right"/>
    </xf>
    <xf numFmtId="166" fontId="16" fillId="0" borderId="0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49" fontId="11" fillId="0" borderId="0" xfId="19" applyNumberFormat="1" applyFont="1" applyFill="1" applyBorder="1" applyAlignment="1" applyProtection="1">
      <alignment horizontal="center" vertical="center" readingOrder="1"/>
      <protection locked="0" hidden="1"/>
    </xf>
    <xf numFmtId="166" fontId="16" fillId="0" borderId="0" xfId="0" applyNumberFormat="1" applyFont="1" applyAlignment="1">
      <alignment horizontal="lef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0" fontId="18" fillId="0" borderId="0" xfId="0" applyFont="1"/>
    <xf numFmtId="166" fontId="18" fillId="0" borderId="0" xfId="0" applyNumberFormat="1" applyFont="1"/>
    <xf numFmtId="166" fontId="18" fillId="0" borderId="0" xfId="0" applyNumberFormat="1" applyFont="1" applyAlignment="1">
      <alignment horizontal="right"/>
    </xf>
  </cellXfs>
  <cellStyles count="46">
    <cellStyle name="20% — акцент1" xfId="28" builtinId="30" hidden="1"/>
    <cellStyle name="20% — акцент1" xfId="1" xr:uid="{00000000-0005-0000-0000-000006000000}"/>
    <cellStyle name="20% — акцент2" xfId="31" builtinId="34" hidden="1"/>
    <cellStyle name="20% — акцент2" xfId="2" xr:uid="{00000000-0005-0000-0000-000007000000}"/>
    <cellStyle name="20% — акцент3" xfId="34" builtinId="38" hidden="1"/>
    <cellStyle name="20% — акцент3" xfId="3" xr:uid="{00000000-0005-0000-0000-000008000000}"/>
    <cellStyle name="20% — акцент4" xfId="37" builtinId="42" hidden="1"/>
    <cellStyle name="20% — акцент4" xfId="4" xr:uid="{00000000-0005-0000-0000-000009000000}"/>
    <cellStyle name="20% — акцент5" xfId="40" builtinId="46" hidden="1"/>
    <cellStyle name="20% — акцент5" xfId="5" xr:uid="{00000000-0005-0000-0000-00000A000000}"/>
    <cellStyle name="20% — акцент6" xfId="43" builtinId="50" hidden="1"/>
    <cellStyle name="20% — акцент6" xfId="6" xr:uid="{00000000-0005-0000-0000-00000B000000}"/>
    <cellStyle name="40% — акцент1" xfId="29" builtinId="31" hidden="1"/>
    <cellStyle name="40% — акцент1" xfId="7" xr:uid="{00000000-0005-0000-0000-000012000000}"/>
    <cellStyle name="40% — акцент2" xfId="32" builtinId="35" hidden="1"/>
    <cellStyle name="40% — акцент2" xfId="8" xr:uid="{00000000-0005-0000-0000-000013000000}"/>
    <cellStyle name="40% — акцент3" xfId="35" builtinId="39" hidden="1"/>
    <cellStyle name="40% — акцент3" xfId="9" xr:uid="{00000000-0005-0000-0000-000014000000}"/>
    <cellStyle name="40% — акцент4" xfId="38" builtinId="43" hidden="1"/>
    <cellStyle name="40% — акцент4" xfId="10" xr:uid="{00000000-0005-0000-0000-000015000000}"/>
    <cellStyle name="40% — акцент5" xfId="41" builtinId="47" hidden="1"/>
    <cellStyle name="40% — акцент5" xfId="11" xr:uid="{00000000-0005-0000-0000-000016000000}"/>
    <cellStyle name="40% — акцент6" xfId="44" builtinId="51" hidden="1"/>
    <cellStyle name="40% — акцент6" xfId="12" xr:uid="{00000000-0005-0000-0000-000017000000}"/>
    <cellStyle name="60% — акцент1" xfId="30" builtinId="32" hidden="1"/>
    <cellStyle name="60% — акцент1" xfId="13" xr:uid="{00000000-0005-0000-0000-00001E000000}"/>
    <cellStyle name="60% — акцент2" xfId="33" builtinId="36" hidden="1"/>
    <cellStyle name="60% — акцент2" xfId="14" xr:uid="{00000000-0005-0000-0000-00001F000000}"/>
    <cellStyle name="60% — акцент3" xfId="36" builtinId="40" hidden="1"/>
    <cellStyle name="60% — акцент3" xfId="15" xr:uid="{00000000-0005-0000-0000-000020000000}"/>
    <cellStyle name="60% — акцент4" xfId="39" builtinId="44" hidden="1"/>
    <cellStyle name="60% — акцент4" xfId="16" xr:uid="{00000000-0005-0000-0000-000021000000}"/>
    <cellStyle name="60% — акцент5" xfId="42" builtinId="48" hidden="1"/>
    <cellStyle name="60% — акцент5" xfId="17" xr:uid="{00000000-0005-0000-0000-000022000000}"/>
    <cellStyle name="60% — акцент6" xfId="45" builtinId="52" hidden="1"/>
    <cellStyle name="60% — акцент6" xfId="18" xr:uid="{00000000-0005-0000-0000-000023000000}"/>
    <cellStyle name="Normal_Доходи" xfId="19" xr:uid="{00000000-0005-0000-0000-000025000000}"/>
    <cellStyle name="Ввід" xfId="20" xr:uid="{00000000-0005-0000-0000-000026000000}"/>
    <cellStyle name="Гарний" xfId="21" xr:uid="{00000000-0005-0000-0000-000027000000}"/>
    <cellStyle name="Зв'язана клітинка" xfId="22" xr:uid="{00000000-0005-0000-0000-000028000000}"/>
    <cellStyle name="Контрольна клітинка" xfId="23" xr:uid="{00000000-0005-0000-0000-000029000000}"/>
    <cellStyle name="Назва" xfId="24" xr:uid="{00000000-0005-0000-0000-00002A000000}"/>
    <cellStyle name="Нейтральний" xfId="25" xr:uid="{00000000-0005-0000-0000-00002B000000}"/>
    <cellStyle name="Обычный" xfId="0" builtinId="0"/>
    <cellStyle name="Стиль 1" xfId="26" xr:uid="{00000000-0005-0000-0000-00002C000000}"/>
    <cellStyle name="Текст попередження" xfId="27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4"/>
  </sheetPr>
  <dimension ref="A1:Q87"/>
  <sheetViews>
    <sheetView tabSelected="1" zoomScale="75" zoomScaleNormal="100" zoomScaleSheetLayoutView="75" workbookViewId="0">
      <selection activeCell="B4" sqref="B4:N4"/>
    </sheetView>
  </sheetViews>
  <sheetFormatPr defaultRowHeight="15"/>
  <cols>
    <col min="1" max="1" width="5.85546875" customWidth="1"/>
    <col min="2" max="2" width="72.28515625" customWidth="1"/>
    <col min="3" max="3" width="11.85546875" style="10" hidden="1" customWidth="1"/>
    <col min="4" max="4" width="20.5703125" style="19" customWidth="1"/>
    <col min="5" max="5" width="12.7109375" style="10" hidden="1" customWidth="1"/>
    <col min="6" max="6" width="17.140625" style="19" customWidth="1"/>
    <col min="7" max="7" width="14" style="10" hidden="1" customWidth="1"/>
    <col min="8" max="8" width="19.42578125" style="10" customWidth="1"/>
    <col min="9" max="9" width="17.42578125" style="10" hidden="1" customWidth="1"/>
    <col min="10" max="10" width="31.140625" style="10" customWidth="1"/>
    <col min="11" max="11" width="17.7109375" style="10" customWidth="1"/>
    <col min="12" max="13" width="16" style="10" customWidth="1"/>
    <col min="14" max="14" width="18.42578125" style="10" customWidth="1"/>
    <col min="15" max="16" width="12.42578125" bestFit="1" customWidth="1"/>
    <col min="17" max="17" width="13.5703125" bestFit="1" customWidth="1"/>
  </cols>
  <sheetData>
    <row r="1" spans="1:14" ht="17.25" customHeight="1">
      <c r="L1" s="37" t="s">
        <v>0</v>
      </c>
      <c r="M1" s="37"/>
      <c r="N1" s="37"/>
    </row>
    <row r="2" spans="1:14" ht="17.25" customHeight="1">
      <c r="L2" s="37" t="s">
        <v>1</v>
      </c>
      <c r="M2" s="37"/>
      <c r="N2" s="37"/>
    </row>
    <row r="3" spans="1:14" ht="21.75" customHeight="1">
      <c r="L3" s="37" t="s">
        <v>2</v>
      </c>
      <c r="M3" s="37"/>
      <c r="N3" s="37"/>
    </row>
    <row r="4" spans="1:14" ht="21" customHeight="1">
      <c r="A4" s="22"/>
      <c r="B4" s="50" t="s">
        <v>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54" customHeight="1">
      <c r="A5" s="35"/>
      <c r="B5" s="42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.75" customHeight="1">
      <c r="A6" s="35"/>
      <c r="B6" s="35"/>
      <c r="C6" s="11"/>
      <c r="D6" s="20"/>
      <c r="E6" s="11"/>
      <c r="F6" s="20"/>
      <c r="G6" s="11"/>
      <c r="H6" s="11"/>
      <c r="I6" s="11"/>
      <c r="J6" s="11"/>
      <c r="K6" s="11"/>
      <c r="L6" s="11"/>
      <c r="M6" s="11"/>
      <c r="N6" s="34" t="s">
        <v>5</v>
      </c>
    </row>
    <row r="7" spans="1:14" ht="21.75" customHeight="1">
      <c r="A7" s="38" t="s">
        <v>6</v>
      </c>
      <c r="B7" s="38" t="s">
        <v>7</v>
      </c>
      <c r="C7" s="43" t="s">
        <v>8</v>
      </c>
      <c r="D7" s="44"/>
      <c r="E7" s="44"/>
      <c r="F7" s="44"/>
      <c r="G7" s="44"/>
      <c r="H7" s="44"/>
      <c r="I7" s="44"/>
      <c r="J7" s="44"/>
      <c r="K7" s="44"/>
      <c r="L7" s="44"/>
      <c r="M7" s="45"/>
      <c r="N7" s="40" t="s">
        <v>9</v>
      </c>
    </row>
    <row r="8" spans="1:14" ht="234" customHeight="1">
      <c r="A8" s="39"/>
      <c r="B8" s="39"/>
      <c r="C8" s="46" t="s">
        <v>10</v>
      </c>
      <c r="D8" s="47"/>
      <c r="E8" s="46" t="s">
        <v>11</v>
      </c>
      <c r="F8" s="47"/>
      <c r="G8" s="46" t="s">
        <v>12</v>
      </c>
      <c r="H8" s="47"/>
      <c r="I8" s="48" t="s">
        <v>13</v>
      </c>
      <c r="J8" s="49"/>
      <c r="K8" s="16" t="s">
        <v>14</v>
      </c>
      <c r="L8" s="16" t="s">
        <v>15</v>
      </c>
      <c r="M8" s="16" t="s">
        <v>16</v>
      </c>
      <c r="N8" s="41"/>
    </row>
    <row r="9" spans="1:14" ht="25.5" customHeight="1">
      <c r="A9" s="4">
        <v>1</v>
      </c>
      <c r="B9" s="5" t="s">
        <v>17</v>
      </c>
      <c r="C9" s="14"/>
      <c r="D9" s="12"/>
      <c r="E9" s="12"/>
      <c r="F9" s="12"/>
      <c r="G9" s="12"/>
      <c r="H9" s="12"/>
      <c r="I9" s="12"/>
      <c r="J9" s="12"/>
      <c r="K9" s="12"/>
      <c r="L9" s="17">
        <v>1193900</v>
      </c>
      <c r="M9" s="17">
        <v>12420800</v>
      </c>
      <c r="N9" s="12">
        <f>L9+M9</f>
        <v>13614700</v>
      </c>
    </row>
    <row r="10" spans="1:14" ht="27" customHeight="1">
      <c r="A10" s="6">
        <f>A9+1</f>
        <v>2</v>
      </c>
      <c r="B10" s="5" t="s">
        <v>18</v>
      </c>
      <c r="C10" s="14">
        <v>27</v>
      </c>
      <c r="D10" s="14">
        <v>74790</v>
      </c>
      <c r="E10" s="14">
        <v>513</v>
      </c>
      <c r="F10" s="14">
        <v>93230</v>
      </c>
      <c r="G10" s="14">
        <v>4</v>
      </c>
      <c r="H10" s="14">
        <v>128697</v>
      </c>
      <c r="I10" s="17"/>
      <c r="J10" s="17"/>
      <c r="K10" s="17"/>
      <c r="L10" s="17"/>
      <c r="M10" s="17"/>
      <c r="N10" s="12">
        <f t="shared" ref="N10:N40" si="0">D10+F10+H10+J10+K10</f>
        <v>296717</v>
      </c>
    </row>
    <row r="11" spans="1:14" ht="27" customHeight="1">
      <c r="A11" s="6">
        <f t="shared" ref="A11:A74" si="1">A10+1</f>
        <v>3</v>
      </c>
      <c r="B11" s="5" t="s">
        <v>19</v>
      </c>
      <c r="C11" s="14">
        <v>20</v>
      </c>
      <c r="D11" s="14">
        <v>55400</v>
      </c>
      <c r="E11" s="14">
        <v>431</v>
      </c>
      <c r="F11" s="14">
        <v>78328</v>
      </c>
      <c r="G11" s="14">
        <v>3</v>
      </c>
      <c r="H11" s="14">
        <v>96523</v>
      </c>
      <c r="I11" s="17"/>
      <c r="J11" s="17"/>
      <c r="K11" s="17"/>
      <c r="L11" s="17"/>
      <c r="M11" s="17"/>
      <c r="N11" s="12">
        <f t="shared" si="0"/>
        <v>230251</v>
      </c>
    </row>
    <row r="12" spans="1:14" ht="27" customHeight="1">
      <c r="A12" s="6">
        <f t="shared" si="1"/>
        <v>4</v>
      </c>
      <c r="B12" s="5" t="s">
        <v>20</v>
      </c>
      <c r="C12" s="14">
        <v>10</v>
      </c>
      <c r="D12" s="14">
        <v>27700</v>
      </c>
      <c r="E12" s="14">
        <v>135</v>
      </c>
      <c r="F12" s="14">
        <v>24534</v>
      </c>
      <c r="G12" s="14">
        <v>3</v>
      </c>
      <c r="H12" s="14">
        <v>96523</v>
      </c>
      <c r="I12" s="17"/>
      <c r="J12" s="17"/>
      <c r="K12" s="17"/>
      <c r="L12" s="17"/>
      <c r="M12" s="17"/>
      <c r="N12" s="12">
        <f t="shared" si="0"/>
        <v>148757</v>
      </c>
    </row>
    <row r="13" spans="1:14" ht="27" customHeight="1">
      <c r="A13" s="6">
        <f t="shared" si="1"/>
        <v>5</v>
      </c>
      <c r="B13" s="5" t="s">
        <v>21</v>
      </c>
      <c r="C13" s="14">
        <v>81</v>
      </c>
      <c r="D13" s="14">
        <v>224371</v>
      </c>
      <c r="E13" s="14">
        <v>1765</v>
      </c>
      <c r="F13" s="14">
        <v>320761</v>
      </c>
      <c r="G13" s="14">
        <v>10</v>
      </c>
      <c r="H13" s="14">
        <v>321743</v>
      </c>
      <c r="I13" s="17"/>
      <c r="J13" s="17"/>
      <c r="K13" s="17"/>
      <c r="L13" s="17"/>
      <c r="M13" s="17"/>
      <c r="N13" s="12">
        <f t="shared" si="0"/>
        <v>866875</v>
      </c>
    </row>
    <row r="14" spans="1:14" ht="27" customHeight="1">
      <c r="A14" s="6">
        <f t="shared" si="1"/>
        <v>6</v>
      </c>
      <c r="B14" s="5" t="s">
        <v>22</v>
      </c>
      <c r="C14" s="14">
        <v>16</v>
      </c>
      <c r="D14" s="14">
        <v>44320</v>
      </c>
      <c r="E14" s="14">
        <v>189</v>
      </c>
      <c r="F14" s="14">
        <v>34348</v>
      </c>
      <c r="G14" s="14">
        <v>4</v>
      </c>
      <c r="H14" s="14">
        <v>128697</v>
      </c>
      <c r="I14" s="17"/>
      <c r="J14" s="17"/>
      <c r="K14" s="17"/>
      <c r="L14" s="17"/>
      <c r="M14" s="17"/>
      <c r="N14" s="12">
        <f t="shared" si="0"/>
        <v>207365</v>
      </c>
    </row>
    <row r="15" spans="1:14" ht="27" customHeight="1">
      <c r="A15" s="6">
        <f t="shared" si="1"/>
        <v>7</v>
      </c>
      <c r="B15" s="5" t="s">
        <v>23</v>
      </c>
      <c r="C15" s="14">
        <v>28</v>
      </c>
      <c r="D15" s="14">
        <v>77560</v>
      </c>
      <c r="E15" s="14">
        <v>441</v>
      </c>
      <c r="F15" s="14">
        <v>80145</v>
      </c>
      <c r="G15" s="14">
        <v>5</v>
      </c>
      <c r="H15" s="14">
        <v>160871</v>
      </c>
      <c r="I15" s="17"/>
      <c r="J15" s="17"/>
      <c r="K15" s="17"/>
      <c r="L15" s="17"/>
      <c r="M15" s="17"/>
      <c r="N15" s="12">
        <f t="shared" si="0"/>
        <v>318576</v>
      </c>
    </row>
    <row r="16" spans="1:14" ht="27" customHeight="1">
      <c r="A16" s="6">
        <f t="shared" si="1"/>
        <v>8</v>
      </c>
      <c r="B16" s="5" t="s">
        <v>24</v>
      </c>
      <c r="C16" s="14">
        <v>57</v>
      </c>
      <c r="D16" s="14">
        <v>157891</v>
      </c>
      <c r="E16" s="14">
        <v>850</v>
      </c>
      <c r="F16" s="14">
        <v>154474</v>
      </c>
      <c r="G16" s="14">
        <v>11</v>
      </c>
      <c r="H16" s="14">
        <v>353917</v>
      </c>
      <c r="I16" s="17"/>
      <c r="J16" s="17"/>
      <c r="K16" s="17"/>
      <c r="L16" s="17"/>
      <c r="M16" s="17"/>
      <c r="N16" s="12">
        <f t="shared" si="0"/>
        <v>666282</v>
      </c>
    </row>
    <row r="17" spans="1:17" ht="27" customHeight="1">
      <c r="A17" s="6">
        <f t="shared" si="1"/>
        <v>9</v>
      </c>
      <c r="B17" s="5" t="s">
        <v>25</v>
      </c>
      <c r="C17" s="14">
        <v>101</v>
      </c>
      <c r="D17" s="14">
        <v>279771</v>
      </c>
      <c r="E17" s="14">
        <v>1321</v>
      </c>
      <c r="F17" s="14">
        <v>240071</v>
      </c>
      <c r="G17" s="14">
        <v>15</v>
      </c>
      <c r="H17" s="14">
        <v>482614</v>
      </c>
      <c r="I17" s="17"/>
      <c r="J17" s="17"/>
      <c r="K17" s="17"/>
      <c r="L17" s="17"/>
      <c r="M17" s="17"/>
      <c r="N17" s="12">
        <f t="shared" si="0"/>
        <v>1002456</v>
      </c>
      <c r="Q17" s="9"/>
    </row>
    <row r="18" spans="1:17" ht="27" customHeight="1">
      <c r="A18" s="6">
        <f t="shared" si="1"/>
        <v>10</v>
      </c>
      <c r="B18" s="5" t="s">
        <v>26</v>
      </c>
      <c r="C18" s="14">
        <v>19</v>
      </c>
      <c r="D18" s="14">
        <v>52630</v>
      </c>
      <c r="E18" s="14">
        <v>252</v>
      </c>
      <c r="F18" s="14">
        <v>45797</v>
      </c>
      <c r="G18" s="14">
        <v>5</v>
      </c>
      <c r="H18" s="14">
        <v>160871</v>
      </c>
      <c r="I18" s="17"/>
      <c r="J18" s="17"/>
      <c r="K18" s="17"/>
      <c r="L18" s="17"/>
      <c r="M18" s="17"/>
      <c r="N18" s="12">
        <f t="shared" si="0"/>
        <v>259298</v>
      </c>
    </row>
    <row r="19" spans="1:17" ht="27" customHeight="1">
      <c r="A19" s="6">
        <f t="shared" si="1"/>
        <v>11</v>
      </c>
      <c r="B19" s="5" t="s">
        <v>27</v>
      </c>
      <c r="C19" s="14">
        <v>79</v>
      </c>
      <c r="D19" s="14">
        <v>218831</v>
      </c>
      <c r="E19" s="14">
        <v>1312</v>
      </c>
      <c r="F19" s="14">
        <v>238436</v>
      </c>
      <c r="G19" s="14">
        <v>15</v>
      </c>
      <c r="H19" s="14">
        <v>482614</v>
      </c>
      <c r="I19" s="17"/>
      <c r="J19" s="17"/>
      <c r="K19" s="17"/>
      <c r="L19" s="17"/>
      <c r="M19" s="17"/>
      <c r="N19" s="12">
        <f t="shared" si="0"/>
        <v>939881</v>
      </c>
    </row>
    <row r="20" spans="1:17" ht="27" customHeight="1">
      <c r="A20" s="6">
        <f t="shared" si="1"/>
        <v>12</v>
      </c>
      <c r="B20" s="5" t="s">
        <v>28</v>
      </c>
      <c r="C20" s="14">
        <v>72</v>
      </c>
      <c r="D20" s="14">
        <v>199441</v>
      </c>
      <c r="E20" s="14">
        <v>1278</v>
      </c>
      <c r="F20" s="14">
        <v>232257</v>
      </c>
      <c r="G20" s="14">
        <v>11</v>
      </c>
      <c r="H20" s="14">
        <v>353917</v>
      </c>
      <c r="I20" s="17"/>
      <c r="J20" s="17"/>
      <c r="K20" s="17"/>
      <c r="L20" s="17"/>
      <c r="M20" s="17"/>
      <c r="N20" s="12">
        <f t="shared" si="0"/>
        <v>785615</v>
      </c>
    </row>
    <row r="21" spans="1:17" ht="27" customHeight="1">
      <c r="A21" s="6">
        <f t="shared" si="1"/>
        <v>13</v>
      </c>
      <c r="B21" s="5" t="s">
        <v>29</v>
      </c>
      <c r="C21" s="14">
        <v>22</v>
      </c>
      <c r="D21" s="14">
        <v>60940</v>
      </c>
      <c r="E21" s="14">
        <v>287</v>
      </c>
      <c r="F21" s="14">
        <v>52158</v>
      </c>
      <c r="G21" s="14">
        <v>6</v>
      </c>
      <c r="H21" s="14">
        <v>193045</v>
      </c>
      <c r="I21" s="17"/>
      <c r="J21" s="17"/>
      <c r="K21" s="17"/>
      <c r="L21" s="17"/>
      <c r="M21" s="17"/>
      <c r="N21" s="12">
        <f t="shared" si="0"/>
        <v>306143</v>
      </c>
    </row>
    <row r="22" spans="1:17" ht="27" customHeight="1">
      <c r="A22" s="6">
        <f t="shared" si="1"/>
        <v>14</v>
      </c>
      <c r="B22" s="5" t="s">
        <v>30</v>
      </c>
      <c r="C22" s="14">
        <v>90</v>
      </c>
      <c r="D22" s="14">
        <v>249301</v>
      </c>
      <c r="E22" s="14">
        <v>1477</v>
      </c>
      <c r="F22" s="14">
        <v>268422</v>
      </c>
      <c r="G22" s="14">
        <v>17</v>
      </c>
      <c r="H22" s="14">
        <v>546962</v>
      </c>
      <c r="I22" s="17"/>
      <c r="J22" s="17"/>
      <c r="K22" s="17"/>
      <c r="L22" s="17"/>
      <c r="M22" s="17"/>
      <c r="N22" s="12">
        <f t="shared" si="0"/>
        <v>1064685</v>
      </c>
    </row>
    <row r="23" spans="1:17" ht="27" customHeight="1">
      <c r="A23" s="6">
        <f t="shared" si="1"/>
        <v>15</v>
      </c>
      <c r="B23" s="5" t="s">
        <v>31</v>
      </c>
      <c r="C23" s="14">
        <v>55</v>
      </c>
      <c r="D23" s="14">
        <v>152351</v>
      </c>
      <c r="E23" s="14">
        <v>1115</v>
      </c>
      <c r="F23" s="14">
        <v>202634</v>
      </c>
      <c r="G23" s="14">
        <v>9</v>
      </c>
      <c r="H23" s="14">
        <v>289568</v>
      </c>
      <c r="I23" s="17"/>
      <c r="J23" s="17"/>
      <c r="K23" s="17"/>
      <c r="L23" s="17"/>
      <c r="M23" s="17"/>
      <c r="N23" s="12">
        <f t="shared" si="0"/>
        <v>644553</v>
      </c>
    </row>
    <row r="24" spans="1:17" ht="27" customHeight="1">
      <c r="A24" s="6">
        <f t="shared" si="1"/>
        <v>16</v>
      </c>
      <c r="B24" s="5" t="s">
        <v>32</v>
      </c>
      <c r="C24" s="14">
        <v>166</v>
      </c>
      <c r="D24" s="14">
        <v>459822</v>
      </c>
      <c r="E24" s="14">
        <v>4146</v>
      </c>
      <c r="F24" s="14">
        <v>753472</v>
      </c>
      <c r="G24" s="14">
        <v>17</v>
      </c>
      <c r="H24" s="14">
        <v>546962</v>
      </c>
      <c r="I24" s="17"/>
      <c r="J24" s="17"/>
      <c r="K24" s="17"/>
      <c r="L24" s="17"/>
      <c r="M24" s="17"/>
      <c r="N24" s="12">
        <f t="shared" si="0"/>
        <v>1760256</v>
      </c>
    </row>
    <row r="25" spans="1:17" ht="27" customHeight="1">
      <c r="A25" s="6">
        <f t="shared" si="1"/>
        <v>17</v>
      </c>
      <c r="B25" s="5" t="s">
        <v>33</v>
      </c>
      <c r="C25" s="14">
        <v>46</v>
      </c>
      <c r="D25" s="14">
        <v>127421</v>
      </c>
      <c r="E25" s="14">
        <v>563</v>
      </c>
      <c r="F25" s="14">
        <v>102317</v>
      </c>
      <c r="G25" s="14">
        <v>8</v>
      </c>
      <c r="H25" s="14">
        <v>257394</v>
      </c>
      <c r="I25" s="17"/>
      <c r="J25" s="17"/>
      <c r="K25" s="17"/>
      <c r="L25" s="17"/>
      <c r="M25" s="17"/>
      <c r="N25" s="12">
        <f t="shared" si="0"/>
        <v>487132</v>
      </c>
    </row>
    <row r="26" spans="1:17" ht="27" customHeight="1">
      <c r="A26" s="6">
        <f t="shared" si="1"/>
        <v>18</v>
      </c>
      <c r="B26" s="5" t="s">
        <v>34</v>
      </c>
      <c r="C26" s="14">
        <v>116</v>
      </c>
      <c r="D26" s="14">
        <v>321322</v>
      </c>
      <c r="E26" s="14">
        <v>2805</v>
      </c>
      <c r="F26" s="14">
        <v>509766</v>
      </c>
      <c r="G26" s="14">
        <v>14</v>
      </c>
      <c r="H26" s="14">
        <v>450439</v>
      </c>
      <c r="I26" s="17"/>
      <c r="J26" s="17"/>
      <c r="K26" s="17"/>
      <c r="L26" s="17"/>
      <c r="M26" s="17"/>
      <c r="N26" s="12">
        <f t="shared" si="0"/>
        <v>1281527</v>
      </c>
    </row>
    <row r="27" spans="1:17" ht="27" customHeight="1">
      <c r="A27" s="6">
        <f t="shared" si="1"/>
        <v>19</v>
      </c>
      <c r="B27" s="5" t="s">
        <v>35</v>
      </c>
      <c r="C27" s="14">
        <v>63</v>
      </c>
      <c r="D27" s="14">
        <v>174511</v>
      </c>
      <c r="E27" s="14">
        <v>1083</v>
      </c>
      <c r="F27" s="14">
        <v>196818</v>
      </c>
      <c r="G27" s="14">
        <v>13</v>
      </c>
      <c r="H27" s="14">
        <v>418265</v>
      </c>
      <c r="I27" s="17"/>
      <c r="J27" s="17"/>
      <c r="K27" s="17"/>
      <c r="L27" s="17"/>
      <c r="M27" s="17"/>
      <c r="N27" s="12">
        <f t="shared" si="0"/>
        <v>789594</v>
      </c>
    </row>
    <row r="28" spans="1:17" ht="27" customHeight="1">
      <c r="A28" s="6">
        <f t="shared" si="1"/>
        <v>20</v>
      </c>
      <c r="B28" s="5" t="s">
        <v>36</v>
      </c>
      <c r="C28" s="14">
        <v>45</v>
      </c>
      <c r="D28" s="14">
        <v>124651</v>
      </c>
      <c r="E28" s="14">
        <v>1099</v>
      </c>
      <c r="F28" s="14">
        <v>199726</v>
      </c>
      <c r="G28" s="14">
        <v>4</v>
      </c>
      <c r="H28" s="14">
        <v>128697</v>
      </c>
      <c r="I28" s="17">
        <v>2</v>
      </c>
      <c r="J28" s="17">
        <v>305225</v>
      </c>
      <c r="K28" s="17"/>
      <c r="L28" s="17"/>
      <c r="M28" s="17"/>
      <c r="N28" s="12">
        <f t="shared" si="0"/>
        <v>758299</v>
      </c>
    </row>
    <row r="29" spans="1:17" ht="27" customHeight="1">
      <c r="A29" s="6">
        <f t="shared" si="1"/>
        <v>21</v>
      </c>
      <c r="B29" s="5" t="s">
        <v>37</v>
      </c>
      <c r="C29" s="14">
        <v>18</v>
      </c>
      <c r="D29" s="14">
        <v>49860</v>
      </c>
      <c r="E29" s="14">
        <v>135</v>
      </c>
      <c r="F29" s="14">
        <v>24534</v>
      </c>
      <c r="G29" s="14">
        <v>5</v>
      </c>
      <c r="H29" s="14">
        <v>160871</v>
      </c>
      <c r="I29" s="17"/>
      <c r="J29" s="17"/>
      <c r="K29" s="17"/>
      <c r="L29" s="17"/>
      <c r="M29" s="17"/>
      <c r="N29" s="12">
        <f t="shared" si="0"/>
        <v>235265</v>
      </c>
    </row>
    <row r="30" spans="1:17" ht="27" customHeight="1">
      <c r="A30" s="6">
        <f t="shared" si="1"/>
        <v>22</v>
      </c>
      <c r="B30" s="5" t="s">
        <v>38</v>
      </c>
      <c r="C30" s="14">
        <v>20</v>
      </c>
      <c r="D30" s="14">
        <v>55400</v>
      </c>
      <c r="E30" s="14">
        <v>188</v>
      </c>
      <c r="F30" s="14">
        <v>34166</v>
      </c>
      <c r="G30" s="14">
        <v>4</v>
      </c>
      <c r="H30" s="14">
        <v>128697</v>
      </c>
      <c r="I30" s="17"/>
      <c r="J30" s="17"/>
      <c r="K30" s="17"/>
      <c r="L30" s="17"/>
      <c r="M30" s="17"/>
      <c r="N30" s="12">
        <f t="shared" si="0"/>
        <v>218263</v>
      </c>
    </row>
    <row r="31" spans="1:17" ht="27" customHeight="1">
      <c r="A31" s="6">
        <f t="shared" si="1"/>
        <v>23</v>
      </c>
      <c r="B31" s="5" t="s">
        <v>39</v>
      </c>
      <c r="C31" s="14">
        <v>15</v>
      </c>
      <c r="D31" s="14">
        <v>41550</v>
      </c>
      <c r="E31" s="14">
        <v>171</v>
      </c>
      <c r="F31" s="14">
        <v>31077</v>
      </c>
      <c r="G31" s="14">
        <v>4</v>
      </c>
      <c r="H31" s="14">
        <v>128697</v>
      </c>
      <c r="I31" s="17"/>
      <c r="J31" s="17"/>
      <c r="K31" s="17"/>
      <c r="L31" s="17"/>
      <c r="M31" s="17"/>
      <c r="N31" s="12">
        <f t="shared" si="0"/>
        <v>201324</v>
      </c>
    </row>
    <row r="32" spans="1:17" ht="27" customHeight="1">
      <c r="A32" s="6">
        <f t="shared" si="1"/>
        <v>24</v>
      </c>
      <c r="B32" s="5" t="s">
        <v>40</v>
      </c>
      <c r="C32" s="14">
        <v>32</v>
      </c>
      <c r="D32" s="14">
        <v>88641</v>
      </c>
      <c r="E32" s="14">
        <v>649</v>
      </c>
      <c r="F32" s="14">
        <v>117946</v>
      </c>
      <c r="G32" s="14">
        <v>5</v>
      </c>
      <c r="H32" s="14">
        <v>160871</v>
      </c>
      <c r="I32" s="17"/>
      <c r="J32" s="17"/>
      <c r="K32" s="17"/>
      <c r="L32" s="17"/>
      <c r="M32" s="17"/>
      <c r="N32" s="12">
        <f t="shared" si="0"/>
        <v>367458</v>
      </c>
    </row>
    <row r="33" spans="1:15" ht="33.75" customHeight="1">
      <c r="A33" s="6">
        <f t="shared" si="1"/>
        <v>25</v>
      </c>
      <c r="B33" s="5" t="s">
        <v>41</v>
      </c>
      <c r="C33" s="14">
        <v>22</v>
      </c>
      <c r="D33" s="14">
        <v>60940</v>
      </c>
      <c r="E33" s="14">
        <v>536</v>
      </c>
      <c r="F33" s="14">
        <v>97410</v>
      </c>
      <c r="G33" s="14">
        <v>2</v>
      </c>
      <c r="H33" s="14">
        <v>64349</v>
      </c>
      <c r="I33" s="17"/>
      <c r="J33" s="17"/>
      <c r="K33" s="17"/>
      <c r="L33" s="17"/>
      <c r="M33" s="17"/>
      <c r="N33" s="12">
        <f t="shared" si="0"/>
        <v>222699</v>
      </c>
    </row>
    <row r="34" spans="1:15" ht="27" customHeight="1">
      <c r="A34" s="6">
        <f t="shared" si="1"/>
        <v>26</v>
      </c>
      <c r="B34" s="5" t="s">
        <v>42</v>
      </c>
      <c r="C34" s="14">
        <v>32</v>
      </c>
      <c r="D34" s="14">
        <v>88640</v>
      </c>
      <c r="E34" s="14">
        <v>347</v>
      </c>
      <c r="F34" s="14">
        <v>63062</v>
      </c>
      <c r="G34" s="14">
        <v>6</v>
      </c>
      <c r="H34" s="14">
        <v>193045</v>
      </c>
      <c r="I34" s="17"/>
      <c r="J34" s="17"/>
      <c r="K34" s="17"/>
      <c r="L34" s="17"/>
      <c r="M34" s="17"/>
      <c r="N34" s="12">
        <f t="shared" si="0"/>
        <v>344747</v>
      </c>
    </row>
    <row r="35" spans="1:15" ht="27" customHeight="1">
      <c r="A35" s="6">
        <f t="shared" si="1"/>
        <v>27</v>
      </c>
      <c r="B35" s="5" t="s">
        <v>43</v>
      </c>
      <c r="C35" s="14">
        <v>67</v>
      </c>
      <c r="D35" s="14">
        <v>185591</v>
      </c>
      <c r="E35" s="14">
        <v>1721</v>
      </c>
      <c r="F35" s="14">
        <v>312765</v>
      </c>
      <c r="G35" s="14">
        <v>6</v>
      </c>
      <c r="H35" s="14">
        <v>193045</v>
      </c>
      <c r="I35" s="17"/>
      <c r="J35" s="17"/>
      <c r="K35" s="17"/>
      <c r="L35" s="17"/>
      <c r="M35" s="17"/>
      <c r="N35" s="12">
        <f t="shared" si="0"/>
        <v>691401</v>
      </c>
    </row>
    <row r="36" spans="1:15" ht="27" customHeight="1">
      <c r="A36" s="6">
        <f t="shared" si="1"/>
        <v>28</v>
      </c>
      <c r="B36" s="5" t="s">
        <v>44</v>
      </c>
      <c r="C36" s="14">
        <v>333</v>
      </c>
      <c r="D36" s="14">
        <v>922415</v>
      </c>
      <c r="E36" s="14">
        <v>9079</v>
      </c>
      <c r="F36" s="14">
        <v>1649968</v>
      </c>
      <c r="G36" s="14">
        <v>30</v>
      </c>
      <c r="H36" s="14">
        <v>965227</v>
      </c>
      <c r="I36" s="17"/>
      <c r="J36" s="17"/>
      <c r="K36" s="17"/>
      <c r="L36" s="17"/>
      <c r="M36" s="17"/>
      <c r="N36" s="12">
        <f t="shared" si="0"/>
        <v>3537610</v>
      </c>
      <c r="O36" s="9"/>
    </row>
    <row r="37" spans="1:15" ht="27" customHeight="1">
      <c r="A37" s="6">
        <f t="shared" si="1"/>
        <v>29</v>
      </c>
      <c r="B37" s="7" t="s">
        <v>45</v>
      </c>
      <c r="C37" s="15">
        <v>185</v>
      </c>
      <c r="D37" s="15">
        <v>512453</v>
      </c>
      <c r="E37" s="15">
        <v>4998</v>
      </c>
      <c r="F37" s="15">
        <v>908309</v>
      </c>
      <c r="G37" s="15">
        <v>15</v>
      </c>
      <c r="H37" s="15">
        <v>482614</v>
      </c>
      <c r="I37" s="17"/>
      <c r="J37" s="17"/>
      <c r="K37" s="17"/>
      <c r="L37" s="17"/>
      <c r="M37" s="17"/>
      <c r="N37" s="12">
        <f t="shared" si="0"/>
        <v>1903376</v>
      </c>
    </row>
    <row r="38" spans="1:15" ht="27" customHeight="1">
      <c r="A38" s="6">
        <f t="shared" si="1"/>
        <v>30</v>
      </c>
      <c r="B38" s="7" t="s">
        <v>46</v>
      </c>
      <c r="C38" s="15">
        <v>86</v>
      </c>
      <c r="D38" s="15">
        <v>238221</v>
      </c>
      <c r="E38" s="15">
        <v>2756</v>
      </c>
      <c r="F38" s="15">
        <v>500860</v>
      </c>
      <c r="G38" s="15">
        <v>3</v>
      </c>
      <c r="H38" s="15">
        <v>96523</v>
      </c>
      <c r="I38" s="17"/>
      <c r="J38" s="17"/>
      <c r="K38" s="17"/>
      <c r="L38" s="17"/>
      <c r="M38" s="17"/>
      <c r="N38" s="12">
        <f t="shared" si="0"/>
        <v>835604</v>
      </c>
    </row>
    <row r="39" spans="1:15" ht="27" customHeight="1">
      <c r="A39" s="6">
        <f t="shared" si="1"/>
        <v>31</v>
      </c>
      <c r="B39" s="7" t="s">
        <v>47</v>
      </c>
      <c r="C39" s="15">
        <v>129</v>
      </c>
      <c r="D39" s="15">
        <v>357332</v>
      </c>
      <c r="E39" s="15">
        <v>3396</v>
      </c>
      <c r="F39" s="15">
        <v>617170</v>
      </c>
      <c r="G39" s="15">
        <v>13</v>
      </c>
      <c r="H39" s="15">
        <v>418265</v>
      </c>
      <c r="I39" s="17">
        <v>2</v>
      </c>
      <c r="J39" s="17">
        <v>305225</v>
      </c>
      <c r="K39" s="17"/>
      <c r="L39" s="17"/>
      <c r="M39" s="17"/>
      <c r="N39" s="12">
        <f t="shared" si="0"/>
        <v>1697992</v>
      </c>
    </row>
    <row r="40" spans="1:15" ht="27" customHeight="1">
      <c r="A40" s="6">
        <f t="shared" si="1"/>
        <v>32</v>
      </c>
      <c r="B40" s="7" t="s">
        <v>48</v>
      </c>
      <c r="C40" s="15">
        <v>259</v>
      </c>
      <c r="D40" s="15">
        <v>717434</v>
      </c>
      <c r="E40" s="15">
        <v>7562</v>
      </c>
      <c r="F40" s="15">
        <v>1374276</v>
      </c>
      <c r="G40" s="15">
        <v>13</v>
      </c>
      <c r="H40" s="15">
        <v>418265</v>
      </c>
      <c r="I40" s="17"/>
      <c r="J40" s="17"/>
      <c r="K40" s="17"/>
      <c r="L40" s="17"/>
      <c r="M40" s="17"/>
      <c r="N40" s="12">
        <f t="shared" si="0"/>
        <v>2509975</v>
      </c>
    </row>
    <row r="41" spans="1:15" ht="27" customHeight="1">
      <c r="A41" s="6">
        <f t="shared" si="1"/>
        <v>33</v>
      </c>
      <c r="B41" s="5" t="s">
        <v>49</v>
      </c>
      <c r="C41" s="14">
        <v>115</v>
      </c>
      <c r="D41" s="14">
        <v>318552</v>
      </c>
      <c r="E41" s="14">
        <v>2473</v>
      </c>
      <c r="F41" s="14">
        <v>449429</v>
      </c>
      <c r="G41" s="14">
        <v>17</v>
      </c>
      <c r="H41" s="14">
        <v>546962</v>
      </c>
      <c r="I41" s="17"/>
      <c r="J41" s="17"/>
      <c r="K41" s="17"/>
      <c r="L41" s="17"/>
      <c r="M41" s="17"/>
      <c r="N41" s="12">
        <f t="shared" ref="N41:N72" si="2">D41+F41+H41+J41+K41</f>
        <v>1314943</v>
      </c>
    </row>
    <row r="42" spans="1:15" ht="27" customHeight="1">
      <c r="A42" s="6">
        <f t="shared" si="1"/>
        <v>34</v>
      </c>
      <c r="B42" s="5" t="s">
        <v>50</v>
      </c>
      <c r="C42" s="14">
        <v>71</v>
      </c>
      <c r="D42" s="14">
        <v>196671</v>
      </c>
      <c r="E42" s="14">
        <v>2154</v>
      </c>
      <c r="F42" s="14">
        <v>391456</v>
      </c>
      <c r="G42" s="14">
        <v>5</v>
      </c>
      <c r="H42" s="14">
        <v>160871</v>
      </c>
      <c r="I42" s="17"/>
      <c r="J42" s="17"/>
      <c r="K42" s="17"/>
      <c r="L42" s="17"/>
      <c r="M42" s="17"/>
      <c r="N42" s="12">
        <f t="shared" si="2"/>
        <v>748998</v>
      </c>
      <c r="O42" s="9"/>
    </row>
    <row r="43" spans="1:15" ht="27" customHeight="1">
      <c r="A43" s="6">
        <f t="shared" si="1"/>
        <v>35</v>
      </c>
      <c r="B43" s="5" t="s">
        <v>51</v>
      </c>
      <c r="C43" s="14">
        <v>125</v>
      </c>
      <c r="D43" s="14">
        <v>346252</v>
      </c>
      <c r="E43" s="14">
        <v>3903</v>
      </c>
      <c r="F43" s="14">
        <v>709310</v>
      </c>
      <c r="G43" s="14">
        <v>5</v>
      </c>
      <c r="H43" s="14">
        <v>160871</v>
      </c>
      <c r="I43" s="17"/>
      <c r="J43" s="17"/>
      <c r="K43" s="17"/>
      <c r="L43" s="17"/>
      <c r="M43" s="17"/>
      <c r="N43" s="12">
        <f t="shared" si="2"/>
        <v>1216433</v>
      </c>
    </row>
    <row r="44" spans="1:15" ht="27" customHeight="1">
      <c r="A44" s="6">
        <f t="shared" si="1"/>
        <v>36</v>
      </c>
      <c r="B44" s="5" t="s">
        <v>52</v>
      </c>
      <c r="C44" s="14">
        <v>63</v>
      </c>
      <c r="D44" s="14">
        <v>174511</v>
      </c>
      <c r="E44" s="14">
        <v>710</v>
      </c>
      <c r="F44" s="14">
        <v>129032</v>
      </c>
      <c r="G44" s="14">
        <v>13</v>
      </c>
      <c r="H44" s="14">
        <v>418265</v>
      </c>
      <c r="I44" s="17"/>
      <c r="J44" s="17"/>
      <c r="K44" s="17"/>
      <c r="L44" s="17"/>
      <c r="M44" s="17"/>
      <c r="N44" s="12">
        <f t="shared" si="2"/>
        <v>721808</v>
      </c>
    </row>
    <row r="45" spans="1:15" ht="27" customHeight="1">
      <c r="A45" s="6">
        <f t="shared" si="1"/>
        <v>37</v>
      </c>
      <c r="B45" s="5" t="s">
        <v>53</v>
      </c>
      <c r="C45" s="14">
        <v>36</v>
      </c>
      <c r="D45" s="14">
        <v>99721</v>
      </c>
      <c r="E45" s="14">
        <v>709</v>
      </c>
      <c r="F45" s="14">
        <v>128850</v>
      </c>
      <c r="G45" s="14">
        <v>6</v>
      </c>
      <c r="H45" s="14">
        <v>193045</v>
      </c>
      <c r="I45" s="17"/>
      <c r="J45" s="17"/>
      <c r="K45" s="17"/>
      <c r="L45" s="17"/>
      <c r="M45" s="17"/>
      <c r="N45" s="12">
        <f t="shared" si="2"/>
        <v>421616</v>
      </c>
    </row>
    <row r="46" spans="1:15" ht="27" customHeight="1">
      <c r="A46" s="6">
        <f t="shared" si="1"/>
        <v>38</v>
      </c>
      <c r="B46" s="5" t="s">
        <v>54</v>
      </c>
      <c r="C46" s="14">
        <v>18</v>
      </c>
      <c r="D46" s="14">
        <v>49861</v>
      </c>
      <c r="E46" s="14">
        <v>513</v>
      </c>
      <c r="F46" s="14">
        <v>93230</v>
      </c>
      <c r="G46" s="14">
        <v>2</v>
      </c>
      <c r="H46" s="14">
        <v>64349</v>
      </c>
      <c r="I46" s="17"/>
      <c r="J46" s="17"/>
      <c r="K46" s="17"/>
      <c r="L46" s="17"/>
      <c r="M46" s="17"/>
      <c r="N46" s="12">
        <f t="shared" si="2"/>
        <v>207440</v>
      </c>
    </row>
    <row r="47" spans="1:15" ht="27" customHeight="1">
      <c r="A47" s="6">
        <f t="shared" si="1"/>
        <v>39</v>
      </c>
      <c r="B47" s="5" t="s">
        <v>55</v>
      </c>
      <c r="C47" s="14">
        <v>17</v>
      </c>
      <c r="D47" s="14">
        <v>47090</v>
      </c>
      <c r="E47" s="14">
        <v>391</v>
      </c>
      <c r="F47" s="14">
        <v>71058</v>
      </c>
      <c r="G47" s="14">
        <v>3</v>
      </c>
      <c r="H47" s="14">
        <v>96523</v>
      </c>
      <c r="I47" s="17"/>
      <c r="J47" s="17"/>
      <c r="K47" s="17"/>
      <c r="L47" s="17"/>
      <c r="M47" s="17"/>
      <c r="N47" s="12">
        <f t="shared" si="2"/>
        <v>214671</v>
      </c>
    </row>
    <row r="48" spans="1:15" ht="27" customHeight="1">
      <c r="A48" s="6">
        <f t="shared" si="1"/>
        <v>40</v>
      </c>
      <c r="B48" s="5" t="s">
        <v>56</v>
      </c>
      <c r="C48" s="14">
        <v>50</v>
      </c>
      <c r="D48" s="14">
        <v>138501</v>
      </c>
      <c r="E48" s="14">
        <v>1108</v>
      </c>
      <c r="F48" s="14">
        <v>201362</v>
      </c>
      <c r="G48" s="14">
        <v>7</v>
      </c>
      <c r="H48" s="14">
        <v>225220</v>
      </c>
      <c r="I48" s="17"/>
      <c r="J48" s="17"/>
      <c r="K48" s="17"/>
      <c r="L48" s="17"/>
      <c r="M48" s="17"/>
      <c r="N48" s="12">
        <f t="shared" si="2"/>
        <v>565083</v>
      </c>
    </row>
    <row r="49" spans="1:14" ht="27" customHeight="1">
      <c r="A49" s="6">
        <f t="shared" si="1"/>
        <v>41</v>
      </c>
      <c r="B49" s="5" t="s">
        <v>57</v>
      </c>
      <c r="C49" s="14">
        <v>33</v>
      </c>
      <c r="D49" s="14">
        <v>91410</v>
      </c>
      <c r="E49" s="14">
        <v>632</v>
      </c>
      <c r="F49" s="14">
        <v>114856</v>
      </c>
      <c r="G49" s="14">
        <v>5</v>
      </c>
      <c r="H49" s="14">
        <v>160871</v>
      </c>
      <c r="I49" s="17"/>
      <c r="J49" s="17"/>
      <c r="K49" s="17"/>
      <c r="L49" s="17"/>
      <c r="M49" s="17"/>
      <c r="N49" s="12">
        <f t="shared" si="2"/>
        <v>367137</v>
      </c>
    </row>
    <row r="50" spans="1:14" ht="27" customHeight="1">
      <c r="A50" s="6">
        <f t="shared" si="1"/>
        <v>42</v>
      </c>
      <c r="B50" s="5" t="s">
        <v>58</v>
      </c>
      <c r="C50" s="14">
        <v>56</v>
      </c>
      <c r="D50" s="14">
        <v>155121</v>
      </c>
      <c r="E50" s="14">
        <v>998</v>
      </c>
      <c r="F50" s="14">
        <v>181371</v>
      </c>
      <c r="G50" s="14">
        <v>10</v>
      </c>
      <c r="H50" s="14">
        <v>321742</v>
      </c>
      <c r="I50" s="17"/>
      <c r="J50" s="17"/>
      <c r="K50" s="17"/>
      <c r="L50" s="17"/>
      <c r="M50" s="17"/>
      <c r="N50" s="12">
        <f t="shared" si="2"/>
        <v>658234</v>
      </c>
    </row>
    <row r="51" spans="1:14" ht="27" customHeight="1">
      <c r="A51" s="6">
        <f t="shared" si="1"/>
        <v>43</v>
      </c>
      <c r="B51" s="5" t="s">
        <v>59</v>
      </c>
      <c r="C51" s="14">
        <v>33</v>
      </c>
      <c r="D51" s="14">
        <v>91410</v>
      </c>
      <c r="E51" s="14">
        <v>801</v>
      </c>
      <c r="F51" s="14">
        <v>145569</v>
      </c>
      <c r="G51" s="14">
        <v>3</v>
      </c>
      <c r="H51" s="14">
        <v>96523</v>
      </c>
      <c r="I51" s="17"/>
      <c r="J51" s="17"/>
      <c r="K51" s="17"/>
      <c r="L51" s="17"/>
      <c r="M51" s="17"/>
      <c r="N51" s="12">
        <f t="shared" si="2"/>
        <v>333502</v>
      </c>
    </row>
    <row r="52" spans="1:14" ht="27" customHeight="1">
      <c r="A52" s="6">
        <f t="shared" si="1"/>
        <v>44</v>
      </c>
      <c r="B52" s="5" t="s">
        <v>60</v>
      </c>
      <c r="C52" s="14">
        <v>61</v>
      </c>
      <c r="D52" s="14">
        <v>168971</v>
      </c>
      <c r="E52" s="14">
        <v>706</v>
      </c>
      <c r="F52" s="14">
        <v>128305</v>
      </c>
      <c r="G52" s="14">
        <v>14</v>
      </c>
      <c r="H52" s="14">
        <v>450439</v>
      </c>
      <c r="I52" s="17"/>
      <c r="J52" s="17"/>
      <c r="K52" s="17"/>
      <c r="L52" s="17"/>
      <c r="M52" s="17"/>
      <c r="N52" s="12">
        <f t="shared" si="2"/>
        <v>747715</v>
      </c>
    </row>
    <row r="53" spans="1:14" ht="27" customHeight="1">
      <c r="A53" s="6">
        <f t="shared" si="1"/>
        <v>45</v>
      </c>
      <c r="B53" s="5" t="s">
        <v>61</v>
      </c>
      <c r="C53" s="14">
        <v>19</v>
      </c>
      <c r="D53" s="14">
        <v>52630</v>
      </c>
      <c r="E53" s="14">
        <v>459</v>
      </c>
      <c r="F53" s="14">
        <v>83416</v>
      </c>
      <c r="G53" s="14">
        <v>2</v>
      </c>
      <c r="H53" s="14">
        <v>64349</v>
      </c>
      <c r="I53" s="17"/>
      <c r="J53" s="17"/>
      <c r="K53" s="17"/>
      <c r="L53" s="17"/>
      <c r="M53" s="17"/>
      <c r="N53" s="12">
        <f t="shared" si="2"/>
        <v>200395</v>
      </c>
    </row>
    <row r="54" spans="1:14" ht="27" customHeight="1">
      <c r="A54" s="6">
        <f t="shared" si="1"/>
        <v>46</v>
      </c>
      <c r="B54" s="5" t="s">
        <v>62</v>
      </c>
      <c r="C54" s="14">
        <v>105</v>
      </c>
      <c r="D54" s="14">
        <v>290852</v>
      </c>
      <c r="E54" s="14">
        <v>1168</v>
      </c>
      <c r="F54" s="14">
        <v>212266</v>
      </c>
      <c r="G54" s="14">
        <v>18</v>
      </c>
      <c r="H54" s="14">
        <v>579136</v>
      </c>
      <c r="I54" s="17"/>
      <c r="J54" s="17"/>
      <c r="K54" s="17"/>
      <c r="L54" s="17"/>
      <c r="M54" s="17"/>
      <c r="N54" s="12">
        <f t="shared" si="2"/>
        <v>1082254</v>
      </c>
    </row>
    <row r="55" spans="1:14" ht="27" customHeight="1">
      <c r="A55" s="6">
        <f t="shared" si="1"/>
        <v>47</v>
      </c>
      <c r="B55" s="5" t="s">
        <v>63</v>
      </c>
      <c r="C55" s="14">
        <v>158</v>
      </c>
      <c r="D55" s="14">
        <v>437662</v>
      </c>
      <c r="E55" s="14">
        <v>4712</v>
      </c>
      <c r="F55" s="14">
        <v>856333</v>
      </c>
      <c r="G55" s="14">
        <v>9</v>
      </c>
      <c r="H55" s="14">
        <v>289568</v>
      </c>
      <c r="I55" s="17">
        <v>2</v>
      </c>
      <c r="J55" s="17">
        <v>305225</v>
      </c>
      <c r="K55" s="17"/>
      <c r="L55" s="17"/>
      <c r="M55" s="17"/>
      <c r="N55" s="12">
        <f t="shared" si="2"/>
        <v>1888788</v>
      </c>
    </row>
    <row r="56" spans="1:14" ht="27" customHeight="1">
      <c r="A56" s="6">
        <f t="shared" si="1"/>
        <v>48</v>
      </c>
      <c r="B56" s="5" t="s">
        <v>64</v>
      </c>
      <c r="C56" s="14">
        <v>67</v>
      </c>
      <c r="D56" s="14">
        <v>185591</v>
      </c>
      <c r="E56" s="14">
        <v>1150</v>
      </c>
      <c r="F56" s="14">
        <v>208995</v>
      </c>
      <c r="G56" s="14">
        <v>14</v>
      </c>
      <c r="H56" s="14">
        <v>450439</v>
      </c>
      <c r="I56" s="17"/>
      <c r="J56" s="17"/>
      <c r="K56" s="17"/>
      <c r="L56" s="17"/>
      <c r="M56" s="17"/>
      <c r="N56" s="12">
        <f t="shared" si="2"/>
        <v>845025</v>
      </c>
    </row>
    <row r="57" spans="1:14" ht="39.75" customHeight="1">
      <c r="A57" s="6">
        <f t="shared" si="1"/>
        <v>49</v>
      </c>
      <c r="B57" s="5" t="s">
        <v>65</v>
      </c>
      <c r="C57" s="14">
        <v>49</v>
      </c>
      <c r="D57" s="14">
        <v>135731</v>
      </c>
      <c r="E57" s="14">
        <v>1012</v>
      </c>
      <c r="F57" s="14">
        <v>183915</v>
      </c>
      <c r="G57" s="14">
        <v>7</v>
      </c>
      <c r="H57" s="14">
        <v>225220</v>
      </c>
      <c r="I57" s="17"/>
      <c r="J57" s="17"/>
      <c r="K57" s="17"/>
      <c r="L57" s="17"/>
      <c r="M57" s="17"/>
      <c r="N57" s="12">
        <f t="shared" si="2"/>
        <v>544866</v>
      </c>
    </row>
    <row r="58" spans="1:14" ht="27" customHeight="1">
      <c r="A58" s="6">
        <f t="shared" si="1"/>
        <v>50</v>
      </c>
      <c r="B58" s="5" t="s">
        <v>66</v>
      </c>
      <c r="C58" s="14">
        <v>27</v>
      </c>
      <c r="D58" s="14">
        <v>74790</v>
      </c>
      <c r="E58" s="14">
        <v>317</v>
      </c>
      <c r="F58" s="14">
        <v>57610</v>
      </c>
      <c r="G58" s="14">
        <v>6</v>
      </c>
      <c r="H58" s="14">
        <v>193045</v>
      </c>
      <c r="I58" s="17"/>
      <c r="J58" s="17"/>
      <c r="K58" s="17"/>
      <c r="L58" s="17"/>
      <c r="M58" s="17"/>
      <c r="N58" s="12">
        <f t="shared" si="2"/>
        <v>325445</v>
      </c>
    </row>
    <row r="59" spans="1:14" ht="27" customHeight="1">
      <c r="A59" s="6">
        <f t="shared" si="1"/>
        <v>51</v>
      </c>
      <c r="B59" s="5" t="s">
        <v>67</v>
      </c>
      <c r="C59" s="14">
        <v>26</v>
      </c>
      <c r="D59" s="14">
        <v>72020</v>
      </c>
      <c r="E59" s="14">
        <v>487</v>
      </c>
      <c r="F59" s="14">
        <v>88505</v>
      </c>
      <c r="G59" s="14">
        <v>4</v>
      </c>
      <c r="H59" s="14">
        <v>128697</v>
      </c>
      <c r="I59" s="17"/>
      <c r="J59" s="17"/>
      <c r="K59" s="17"/>
      <c r="L59" s="17"/>
      <c r="M59" s="17"/>
      <c r="N59" s="12">
        <f t="shared" si="2"/>
        <v>289222</v>
      </c>
    </row>
    <row r="60" spans="1:14" ht="27" customHeight="1">
      <c r="A60" s="6">
        <f t="shared" si="1"/>
        <v>52</v>
      </c>
      <c r="B60" s="5" t="s">
        <v>68</v>
      </c>
      <c r="C60" s="14">
        <v>29</v>
      </c>
      <c r="D60" s="14">
        <v>80330</v>
      </c>
      <c r="E60" s="14">
        <v>786</v>
      </c>
      <c r="F60" s="14">
        <v>142843</v>
      </c>
      <c r="G60" s="14">
        <v>2</v>
      </c>
      <c r="H60" s="14">
        <v>64349</v>
      </c>
      <c r="I60" s="18"/>
      <c r="J60" s="18"/>
      <c r="K60" s="17"/>
      <c r="L60" s="17"/>
      <c r="M60" s="17"/>
      <c r="N60" s="12">
        <f t="shared" si="2"/>
        <v>287522</v>
      </c>
    </row>
    <row r="61" spans="1:14" ht="27" customHeight="1">
      <c r="A61" s="6">
        <f t="shared" si="1"/>
        <v>53</v>
      </c>
      <c r="B61" s="5" t="s">
        <v>69</v>
      </c>
      <c r="C61" s="14">
        <v>115</v>
      </c>
      <c r="D61" s="14">
        <v>318552</v>
      </c>
      <c r="E61" s="14">
        <v>1640</v>
      </c>
      <c r="F61" s="14">
        <v>298045</v>
      </c>
      <c r="G61" s="14">
        <v>23</v>
      </c>
      <c r="H61" s="14">
        <v>740008</v>
      </c>
      <c r="I61" s="17"/>
      <c r="J61" s="17"/>
      <c r="K61" s="17"/>
      <c r="L61" s="17"/>
      <c r="M61" s="17"/>
      <c r="N61" s="12">
        <f t="shared" si="2"/>
        <v>1356605</v>
      </c>
    </row>
    <row r="62" spans="1:14" ht="27" customHeight="1">
      <c r="A62" s="6">
        <f t="shared" si="1"/>
        <v>54</v>
      </c>
      <c r="B62" s="5" t="s">
        <v>70</v>
      </c>
      <c r="C62" s="14">
        <v>36</v>
      </c>
      <c r="D62" s="14">
        <v>99721</v>
      </c>
      <c r="E62" s="14">
        <v>326</v>
      </c>
      <c r="F62" s="14">
        <v>59245</v>
      </c>
      <c r="G62" s="14">
        <v>9</v>
      </c>
      <c r="H62" s="14">
        <v>289568</v>
      </c>
      <c r="I62" s="23"/>
      <c r="J62" s="23"/>
      <c r="K62" s="17"/>
      <c r="L62" s="17"/>
      <c r="M62" s="17"/>
      <c r="N62" s="12">
        <f t="shared" si="2"/>
        <v>448534</v>
      </c>
    </row>
    <row r="63" spans="1:14" ht="27" customHeight="1">
      <c r="A63" s="6">
        <f t="shared" si="1"/>
        <v>55</v>
      </c>
      <c r="B63" s="5" t="s">
        <v>71</v>
      </c>
      <c r="C63" s="14">
        <v>38</v>
      </c>
      <c r="D63" s="14">
        <v>105261</v>
      </c>
      <c r="E63" s="14">
        <v>909</v>
      </c>
      <c r="F63" s="14">
        <v>165197</v>
      </c>
      <c r="G63" s="14">
        <v>4</v>
      </c>
      <c r="H63" s="14">
        <v>128697</v>
      </c>
      <c r="I63" s="17"/>
      <c r="J63" s="17"/>
      <c r="K63" s="17"/>
      <c r="L63" s="17"/>
      <c r="M63" s="17"/>
      <c r="N63" s="12">
        <f t="shared" si="2"/>
        <v>399155</v>
      </c>
    </row>
    <row r="64" spans="1:14" ht="27" customHeight="1">
      <c r="A64" s="6">
        <f t="shared" si="1"/>
        <v>56</v>
      </c>
      <c r="B64" s="5" t="s">
        <v>72</v>
      </c>
      <c r="C64" s="14">
        <v>73</v>
      </c>
      <c r="D64" s="14">
        <v>202211</v>
      </c>
      <c r="E64" s="14">
        <v>1726</v>
      </c>
      <c r="F64" s="14">
        <v>313674</v>
      </c>
      <c r="G64" s="14">
        <v>13</v>
      </c>
      <c r="H64" s="14">
        <v>418265</v>
      </c>
      <c r="I64" s="17"/>
      <c r="J64" s="17"/>
      <c r="K64" s="17"/>
      <c r="L64" s="17"/>
      <c r="M64" s="17"/>
      <c r="N64" s="12">
        <f t="shared" si="2"/>
        <v>934150</v>
      </c>
    </row>
    <row r="65" spans="1:16" ht="27" customHeight="1">
      <c r="A65" s="6">
        <f t="shared" si="1"/>
        <v>57</v>
      </c>
      <c r="B65" s="5" t="s">
        <v>73</v>
      </c>
      <c r="C65" s="14">
        <v>38</v>
      </c>
      <c r="D65" s="14">
        <v>105261</v>
      </c>
      <c r="E65" s="14">
        <v>895</v>
      </c>
      <c r="F65" s="14">
        <v>162652</v>
      </c>
      <c r="G65" s="14">
        <v>5</v>
      </c>
      <c r="H65" s="14">
        <v>160871</v>
      </c>
      <c r="I65" s="24"/>
      <c r="J65" s="24"/>
      <c r="K65" s="17"/>
      <c r="L65" s="17"/>
      <c r="M65" s="17"/>
      <c r="N65" s="12">
        <f t="shared" si="2"/>
        <v>428784</v>
      </c>
    </row>
    <row r="66" spans="1:16" ht="27" customHeight="1">
      <c r="A66" s="6">
        <f t="shared" si="1"/>
        <v>58</v>
      </c>
      <c r="B66" s="5" t="s">
        <v>74</v>
      </c>
      <c r="C66" s="14">
        <v>23</v>
      </c>
      <c r="D66" s="14">
        <v>63710</v>
      </c>
      <c r="E66" s="14">
        <v>312</v>
      </c>
      <c r="F66" s="14">
        <v>56701</v>
      </c>
      <c r="G66" s="14">
        <v>5</v>
      </c>
      <c r="H66" s="14">
        <v>160871</v>
      </c>
      <c r="I66" s="24"/>
      <c r="J66" s="24"/>
      <c r="K66" s="17"/>
      <c r="L66" s="17"/>
      <c r="M66" s="17"/>
      <c r="N66" s="12">
        <f t="shared" si="2"/>
        <v>281282</v>
      </c>
    </row>
    <row r="67" spans="1:16" ht="27" customHeight="1">
      <c r="A67" s="6">
        <f t="shared" si="1"/>
        <v>59</v>
      </c>
      <c r="B67" s="5" t="s">
        <v>75</v>
      </c>
      <c r="C67" s="14">
        <v>32</v>
      </c>
      <c r="D67" s="14">
        <v>88640</v>
      </c>
      <c r="E67" s="14">
        <v>248</v>
      </c>
      <c r="F67" s="14">
        <v>45070</v>
      </c>
      <c r="G67" s="14">
        <v>7</v>
      </c>
      <c r="H67" s="14">
        <v>225220</v>
      </c>
      <c r="I67" s="24"/>
      <c r="J67" s="24"/>
      <c r="K67" s="17"/>
      <c r="L67" s="17"/>
      <c r="M67" s="17"/>
      <c r="N67" s="12">
        <f t="shared" si="2"/>
        <v>358930</v>
      </c>
    </row>
    <row r="68" spans="1:16" ht="27" customHeight="1">
      <c r="A68" s="6">
        <f t="shared" si="1"/>
        <v>60</v>
      </c>
      <c r="B68" s="5" t="s">
        <v>76</v>
      </c>
      <c r="C68" s="14">
        <v>41</v>
      </c>
      <c r="D68" s="14">
        <v>113571</v>
      </c>
      <c r="E68" s="14">
        <v>1000</v>
      </c>
      <c r="F68" s="14">
        <v>181735</v>
      </c>
      <c r="G68" s="14">
        <v>3</v>
      </c>
      <c r="H68" s="14">
        <v>96523</v>
      </c>
      <c r="I68" s="17">
        <v>2</v>
      </c>
      <c r="J68" s="17">
        <v>305225</v>
      </c>
      <c r="K68" s="17"/>
      <c r="L68" s="17"/>
      <c r="M68" s="17"/>
      <c r="N68" s="12">
        <f t="shared" si="2"/>
        <v>697054</v>
      </c>
    </row>
    <row r="69" spans="1:16" ht="27" customHeight="1">
      <c r="A69" s="6">
        <f t="shared" si="1"/>
        <v>61</v>
      </c>
      <c r="B69" s="5" t="s">
        <v>77</v>
      </c>
      <c r="C69" s="14">
        <v>80</v>
      </c>
      <c r="D69" s="14">
        <v>221601</v>
      </c>
      <c r="E69" s="14">
        <v>1313</v>
      </c>
      <c r="F69" s="14">
        <v>238617</v>
      </c>
      <c r="G69" s="14">
        <v>17</v>
      </c>
      <c r="H69" s="14">
        <v>546962</v>
      </c>
      <c r="I69" s="17"/>
      <c r="J69" s="17"/>
      <c r="K69" s="17"/>
      <c r="L69" s="17"/>
      <c r="M69" s="17"/>
      <c r="N69" s="12">
        <f t="shared" si="2"/>
        <v>1007180</v>
      </c>
    </row>
    <row r="70" spans="1:16" ht="27" customHeight="1">
      <c r="A70" s="6">
        <f t="shared" si="1"/>
        <v>62</v>
      </c>
      <c r="B70" s="5" t="s">
        <v>78</v>
      </c>
      <c r="C70" s="14">
        <v>92</v>
      </c>
      <c r="D70" s="14">
        <v>254841</v>
      </c>
      <c r="E70" s="14">
        <v>1279</v>
      </c>
      <c r="F70" s="14">
        <v>232438</v>
      </c>
      <c r="G70" s="14">
        <v>21</v>
      </c>
      <c r="H70" s="14">
        <v>675659</v>
      </c>
      <c r="I70" s="17"/>
      <c r="J70" s="17"/>
      <c r="K70" s="17"/>
      <c r="L70" s="17"/>
      <c r="M70" s="17"/>
      <c r="N70" s="12">
        <f t="shared" si="2"/>
        <v>1162938</v>
      </c>
    </row>
    <row r="71" spans="1:16" ht="27" customHeight="1">
      <c r="A71" s="6">
        <f t="shared" si="1"/>
        <v>63</v>
      </c>
      <c r="B71" s="5" t="s">
        <v>79</v>
      </c>
      <c r="C71" s="14">
        <v>34</v>
      </c>
      <c r="D71" s="14">
        <v>94181</v>
      </c>
      <c r="E71" s="14">
        <v>883</v>
      </c>
      <c r="F71" s="14">
        <v>160472</v>
      </c>
      <c r="G71" s="14">
        <v>5</v>
      </c>
      <c r="H71" s="14">
        <v>160871</v>
      </c>
      <c r="I71" s="17"/>
      <c r="J71" s="17"/>
      <c r="K71" s="17"/>
      <c r="L71" s="17"/>
      <c r="M71" s="17"/>
      <c r="N71" s="12">
        <f t="shared" si="2"/>
        <v>415524</v>
      </c>
    </row>
    <row r="72" spans="1:16" ht="27" customHeight="1">
      <c r="A72" s="6">
        <f t="shared" si="1"/>
        <v>64</v>
      </c>
      <c r="B72" s="5" t="s">
        <v>80</v>
      </c>
      <c r="C72" s="14">
        <v>77</v>
      </c>
      <c r="D72" s="14">
        <v>213291</v>
      </c>
      <c r="E72" s="14">
        <v>839</v>
      </c>
      <c r="F72" s="14">
        <v>152475</v>
      </c>
      <c r="G72" s="14">
        <v>21</v>
      </c>
      <c r="H72" s="14">
        <v>675659</v>
      </c>
      <c r="I72" s="17"/>
      <c r="J72" s="17"/>
      <c r="K72" s="17"/>
      <c r="L72" s="17"/>
      <c r="M72" s="17"/>
      <c r="N72" s="12">
        <f t="shared" si="2"/>
        <v>1041425</v>
      </c>
    </row>
    <row r="73" spans="1:16" ht="27" customHeight="1">
      <c r="A73" s="6">
        <f t="shared" si="1"/>
        <v>65</v>
      </c>
      <c r="B73" s="5" t="s">
        <v>81</v>
      </c>
      <c r="C73" s="14">
        <v>94</v>
      </c>
      <c r="D73" s="14">
        <v>260381</v>
      </c>
      <c r="E73" s="14">
        <v>1117</v>
      </c>
      <c r="F73" s="14">
        <v>202997</v>
      </c>
      <c r="G73" s="14">
        <v>20</v>
      </c>
      <c r="H73" s="14">
        <v>643485</v>
      </c>
      <c r="I73" s="17"/>
      <c r="J73" s="17"/>
      <c r="K73" s="17"/>
      <c r="L73" s="17"/>
      <c r="M73" s="17"/>
      <c r="N73" s="12">
        <f t="shared" ref="N73:N78" si="3">D73+F73+H73+J73+K73</f>
        <v>1106863</v>
      </c>
    </row>
    <row r="74" spans="1:16" ht="27" customHeight="1">
      <c r="A74" s="6">
        <f t="shared" si="1"/>
        <v>66</v>
      </c>
      <c r="B74" s="5" t="s">
        <v>82</v>
      </c>
      <c r="C74" s="14">
        <v>47</v>
      </c>
      <c r="D74" s="14">
        <v>130191</v>
      </c>
      <c r="E74" s="14">
        <v>1110</v>
      </c>
      <c r="F74" s="14">
        <v>201725</v>
      </c>
      <c r="G74" s="14">
        <v>5</v>
      </c>
      <c r="H74" s="14">
        <v>160871</v>
      </c>
      <c r="I74" s="17"/>
      <c r="J74" s="17"/>
      <c r="K74" s="17"/>
      <c r="L74" s="17"/>
      <c r="M74" s="17"/>
      <c r="N74" s="12">
        <f t="shared" si="3"/>
        <v>492787</v>
      </c>
    </row>
    <row r="75" spans="1:16" ht="27" customHeight="1">
      <c r="A75" s="6">
        <f>A74+1</f>
        <v>67</v>
      </c>
      <c r="B75" s="5" t="s">
        <v>83</v>
      </c>
      <c r="C75" s="14">
        <v>157</v>
      </c>
      <c r="D75" s="14">
        <v>434892</v>
      </c>
      <c r="E75" s="14">
        <v>3587</v>
      </c>
      <c r="F75" s="14">
        <v>651882</v>
      </c>
      <c r="G75" s="14">
        <v>20</v>
      </c>
      <c r="H75" s="14">
        <v>643485</v>
      </c>
      <c r="I75" s="17"/>
      <c r="J75" s="17"/>
      <c r="K75" s="17"/>
      <c r="L75" s="17"/>
      <c r="M75" s="17"/>
      <c r="N75" s="12">
        <f t="shared" si="3"/>
        <v>1730259</v>
      </c>
    </row>
    <row r="76" spans="1:16" ht="27" customHeight="1">
      <c r="A76" s="6">
        <f>A75+1</f>
        <v>68</v>
      </c>
      <c r="B76" s="5" t="s">
        <v>84</v>
      </c>
      <c r="C76" s="14">
        <v>34</v>
      </c>
      <c r="D76" s="14">
        <v>94181</v>
      </c>
      <c r="E76" s="14">
        <v>834</v>
      </c>
      <c r="F76" s="14">
        <v>151567</v>
      </c>
      <c r="G76" s="14">
        <v>5</v>
      </c>
      <c r="H76" s="14">
        <v>160871</v>
      </c>
      <c r="I76" s="17"/>
      <c r="J76" s="17"/>
      <c r="K76" s="17"/>
      <c r="L76" s="17"/>
      <c r="M76" s="17"/>
      <c r="N76" s="12">
        <f t="shared" si="3"/>
        <v>406619</v>
      </c>
    </row>
    <row r="77" spans="1:16" ht="27" customHeight="1">
      <c r="A77" s="6">
        <f>A76+1</f>
        <v>69</v>
      </c>
      <c r="B77" s="5" t="s">
        <v>85</v>
      </c>
      <c r="C77" s="14">
        <v>19</v>
      </c>
      <c r="D77" s="14">
        <v>52630</v>
      </c>
      <c r="E77" s="14">
        <v>538</v>
      </c>
      <c r="F77" s="14">
        <v>97773</v>
      </c>
      <c r="G77" s="14">
        <v>1</v>
      </c>
      <c r="H77" s="14">
        <v>32174</v>
      </c>
      <c r="I77" s="17"/>
      <c r="J77" s="17"/>
      <c r="K77" s="17"/>
      <c r="L77" s="17"/>
      <c r="M77" s="17"/>
      <c r="N77" s="12">
        <f t="shared" si="3"/>
        <v>182577</v>
      </c>
    </row>
    <row r="78" spans="1:16" ht="27" customHeight="1">
      <c r="A78" s="6">
        <f>A77+1</f>
        <v>70</v>
      </c>
      <c r="B78" s="5" t="s">
        <v>86</v>
      </c>
      <c r="C78" s="14">
        <v>89</v>
      </c>
      <c r="D78" s="14">
        <v>246531</v>
      </c>
      <c r="E78" s="14">
        <v>1558</v>
      </c>
      <c r="F78" s="14">
        <v>283142</v>
      </c>
      <c r="G78" s="14">
        <v>16</v>
      </c>
      <c r="H78" s="14">
        <v>514788</v>
      </c>
      <c r="I78" s="17"/>
      <c r="J78" s="17"/>
      <c r="K78" s="17"/>
      <c r="L78" s="17"/>
      <c r="M78" s="17"/>
      <c r="N78" s="12">
        <f t="shared" si="3"/>
        <v>1044461</v>
      </c>
      <c r="P78" s="9"/>
    </row>
    <row r="79" spans="1:16" ht="27" hidden="1" customHeight="1">
      <c r="A79" s="6">
        <v>71</v>
      </c>
      <c r="B79" s="5" t="s">
        <v>87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7">
        <v>0</v>
      </c>
      <c r="J79" s="17">
        <v>0</v>
      </c>
      <c r="K79" s="17">
        <v>0</v>
      </c>
      <c r="L79" s="17"/>
      <c r="M79" s="17"/>
      <c r="N79" s="12">
        <f>D79+F79+H79+J79+K79+L79+M79</f>
        <v>0</v>
      </c>
      <c r="P79" s="9"/>
    </row>
    <row r="80" spans="1:16" s="2" customFormat="1" ht="27" customHeight="1">
      <c r="A80" s="3"/>
      <c r="B80" s="1" t="s">
        <v>88</v>
      </c>
      <c r="C80" s="12">
        <f>SUM(C9:C79)</f>
        <v>4588</v>
      </c>
      <c r="D80" s="12">
        <f>SUM(D9:D79)</f>
        <v>12708825</v>
      </c>
      <c r="E80" s="12">
        <f t="shared" ref="E80:N80" si="4">SUM(E9:E79)</f>
        <v>97903</v>
      </c>
      <c r="F80" s="12">
        <f t="shared" si="4"/>
        <v>17792355</v>
      </c>
      <c r="G80" s="12">
        <f t="shared" si="4"/>
        <v>632</v>
      </c>
      <c r="H80" s="12">
        <f t="shared" si="4"/>
        <v>20334120</v>
      </c>
      <c r="I80" s="12">
        <f t="shared" si="4"/>
        <v>8</v>
      </c>
      <c r="J80" s="12">
        <f t="shared" si="4"/>
        <v>1220900</v>
      </c>
      <c r="K80" s="12">
        <f t="shared" si="4"/>
        <v>0</v>
      </c>
      <c r="L80" s="12">
        <f t="shared" si="4"/>
        <v>1193900</v>
      </c>
      <c r="M80" s="12">
        <f t="shared" si="4"/>
        <v>12420800</v>
      </c>
      <c r="N80" s="12">
        <f t="shared" si="4"/>
        <v>65670900</v>
      </c>
    </row>
    <row r="81" spans="1:14" s="25" customFormat="1" ht="13.5" customHeight="1">
      <c r="B81" s="26"/>
      <c r="C81" s="27"/>
      <c r="D81" s="28"/>
      <c r="E81" s="27"/>
      <c r="F81" s="28"/>
      <c r="G81" s="27"/>
      <c r="H81" s="27"/>
      <c r="I81" s="29"/>
      <c r="J81" s="29"/>
      <c r="K81" s="29"/>
      <c r="L81" s="29"/>
      <c r="M81" s="29"/>
      <c r="N81" s="29"/>
    </row>
    <row r="82" spans="1:14" s="25" customFormat="1" ht="23.25" customHeight="1">
      <c r="A82" s="36" t="s">
        <v>89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s="25" customFormat="1">
      <c r="B83" s="31"/>
      <c r="C83" s="32"/>
      <c r="D83" s="33"/>
      <c r="E83" s="32"/>
      <c r="F83" s="33"/>
      <c r="G83" s="32"/>
      <c r="H83" s="30"/>
      <c r="I83" s="30"/>
      <c r="J83" s="30"/>
      <c r="K83" s="30"/>
      <c r="L83" s="30"/>
      <c r="M83" s="30"/>
      <c r="N83" s="30"/>
    </row>
    <row r="84" spans="1:14" s="25" customFormat="1" ht="18.75">
      <c r="B84" s="51"/>
      <c r="C84" s="52"/>
      <c r="D84" s="53"/>
      <c r="E84" s="52"/>
      <c r="F84" s="53"/>
      <c r="G84" s="52"/>
      <c r="H84" s="52"/>
      <c r="I84" s="53"/>
      <c r="J84" s="53"/>
      <c r="K84" s="53"/>
      <c r="L84" s="53"/>
      <c r="M84" s="53"/>
      <c r="N84" s="30"/>
    </row>
    <row r="85" spans="1:14">
      <c r="B85" s="8"/>
      <c r="C85" s="13"/>
      <c r="D85" s="21"/>
      <c r="E85" s="13"/>
      <c r="F85" s="21"/>
      <c r="G85" s="13"/>
      <c r="H85" s="13"/>
      <c r="I85" s="13"/>
      <c r="J85" s="13"/>
      <c r="K85" s="13"/>
      <c r="L85" s="13"/>
      <c r="M85" s="13"/>
      <c r="N85" s="13"/>
    </row>
    <row r="86" spans="1:14">
      <c r="B86" s="8"/>
      <c r="C86" s="13"/>
      <c r="D86" s="21"/>
      <c r="E86" s="13"/>
      <c r="F86" s="21"/>
      <c r="G86" s="13"/>
      <c r="H86" s="13"/>
      <c r="I86" s="13"/>
      <c r="J86" s="13"/>
      <c r="K86" s="13"/>
      <c r="L86" s="13"/>
      <c r="M86" s="13"/>
      <c r="N86" s="13"/>
    </row>
    <row r="87" spans="1:14">
      <c r="B87" s="8"/>
      <c r="C87" s="13"/>
      <c r="D87" s="21"/>
      <c r="E87" s="13"/>
      <c r="F87" s="21"/>
      <c r="G87" s="13"/>
      <c r="H87" s="13"/>
      <c r="I87" s="13"/>
      <c r="J87" s="13"/>
      <c r="K87" s="13"/>
      <c r="L87" s="13"/>
      <c r="M87" s="13"/>
      <c r="N87" s="13"/>
    </row>
  </sheetData>
  <mergeCells count="14">
    <mergeCell ref="A82:N82"/>
    <mergeCell ref="L1:N1"/>
    <mergeCell ref="B7:B8"/>
    <mergeCell ref="N7:N8"/>
    <mergeCell ref="B5:N5"/>
    <mergeCell ref="C7:M7"/>
    <mergeCell ref="L2:N2"/>
    <mergeCell ref="L3:N3"/>
    <mergeCell ref="A7:A8"/>
    <mergeCell ref="C8:D8"/>
    <mergeCell ref="E8:F8"/>
    <mergeCell ref="G8:H8"/>
    <mergeCell ref="I8:J8"/>
    <mergeCell ref="B4:N4"/>
  </mergeCells>
  <phoneticPr fontId="0" type="noConversion"/>
  <printOptions horizontalCentered="1"/>
  <pageMargins left="0" right="0" top="0.35433070866141736" bottom="0" header="0" footer="0"/>
  <pageSetup paperSize="9" scale="6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10gfusoccult3</dc:creator>
  <cp:keywords/>
  <dc:description/>
  <cp:lastModifiedBy>X</cp:lastModifiedBy>
  <cp:revision/>
  <dcterms:created xsi:type="dcterms:W3CDTF">2020-05-14T08:01:58Z</dcterms:created>
  <dcterms:modified xsi:type="dcterms:W3CDTF">2021-07-08T21:43:12Z</dcterms:modified>
  <cp:category/>
  <cp:contentStatus/>
</cp:coreProperties>
</file>